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3365"/>
  </bookViews>
  <sheets>
    <sheet name="作業日報" sheetId="1" r:id="rId1"/>
  </sheets>
  <definedNames>
    <definedName name="_xlnm.Print_Area" localSheetId="0">作業日報!$A$1:$K$51</definedName>
    <definedName name="Z_1AA22D52_9CD4_4110_B6C6_0BD283DF71AB_.wvu.PrintArea" localSheetId="0" hidden="1">作業日報!$A$1:$K$51</definedName>
    <definedName name="Z_6B9CD6F0_F6EF_499C_87BD_1C4F0583CB50_.wvu.PrintArea" localSheetId="0" hidden="1">作業日報!$A$1:$K$51</definedName>
  </definedNames>
  <calcPr calcId="145621"/>
  <customWorkbookViews>
    <customWorkbookView name="JST - 個人用ビュー" guid="{6B9CD6F0-F6EF-499C-87BD-1C4F0583CB50}" mergeInterval="0" personalView="1" maximized="1" windowWidth="1039" windowHeight="860" activeSheetId="1"/>
    <customWorkbookView name="中村 峰子 - 個人用ビュー" guid="{1AA22D52-9CD4-4110-B6C6-0BD283DF71AB}" mergeInterval="0" personalView="1" maximized="1" windowWidth="1920" windowHeight="889" activeSheetId="1"/>
  </customWorkbookViews>
</workbook>
</file>

<file path=xl/calcChain.xml><?xml version="1.0" encoding="utf-8"?>
<calcChain xmlns="http://schemas.openxmlformats.org/spreadsheetml/2006/main">
  <c r="A8" i="1" l="1"/>
  <c r="A9" i="1"/>
  <c r="B15" i="1"/>
  <c r="J15" i="1"/>
  <c r="B16" i="1"/>
  <c r="J16" i="1"/>
  <c r="B17" i="1"/>
  <c r="J17" i="1"/>
  <c r="B18" i="1"/>
  <c r="J18" i="1"/>
  <c r="B19" i="1"/>
  <c r="J19" i="1"/>
  <c r="B20" i="1"/>
  <c r="J20" i="1"/>
  <c r="B21" i="1"/>
  <c r="J21" i="1"/>
  <c r="B22" i="1"/>
  <c r="J22" i="1"/>
  <c r="B23" i="1"/>
  <c r="J23" i="1"/>
  <c r="B24" i="1"/>
  <c r="J24" i="1"/>
  <c r="B25" i="1"/>
  <c r="J25" i="1"/>
  <c r="B26" i="1"/>
  <c r="J26" i="1"/>
  <c r="B27" i="1"/>
  <c r="J27" i="1"/>
  <c r="B28" i="1"/>
  <c r="J28" i="1"/>
  <c r="B29" i="1"/>
  <c r="J29" i="1"/>
  <c r="B30" i="1"/>
  <c r="J30" i="1"/>
  <c r="B31" i="1"/>
  <c r="J31" i="1"/>
  <c r="B32" i="1"/>
  <c r="J32" i="1"/>
  <c r="B33" i="1"/>
  <c r="J33" i="1"/>
  <c r="B34" i="1"/>
  <c r="J34" i="1"/>
  <c r="B35" i="1"/>
  <c r="J35" i="1"/>
  <c r="B36" i="1"/>
  <c r="J36" i="1"/>
  <c r="B37" i="1"/>
  <c r="J37" i="1"/>
  <c r="B38" i="1"/>
  <c r="J38" i="1"/>
  <c r="B39" i="1"/>
  <c r="J39" i="1"/>
  <c r="B40" i="1"/>
  <c r="J40" i="1"/>
  <c r="B41" i="1"/>
  <c r="J41" i="1"/>
  <c r="B42" i="1"/>
  <c r="J42" i="1"/>
  <c r="A43" i="1"/>
  <c r="B43" i="1"/>
  <c r="J43" i="1"/>
  <c r="A44" i="1"/>
  <c r="B44" i="1"/>
  <c r="J44" i="1"/>
  <c r="A45" i="1"/>
  <c r="B45" i="1"/>
  <c r="J45" i="1"/>
  <c r="J46" i="1"/>
  <c r="K46" i="1"/>
</calcChain>
</file>

<file path=xl/comments1.xml><?xml version="1.0" encoding="utf-8"?>
<comments xmlns="http://schemas.openxmlformats.org/spreadsheetml/2006/main">
  <authors>
    <author xml:space="preserve">  　</author>
    <author>中村 峰子</author>
  </authors>
  <commentList>
    <comment ref="G3" authorId="0">
      <text>
        <r>
          <rPr>
            <sz val="9"/>
            <color indexed="81"/>
            <rFont val="ＭＳ Ｐゴシック"/>
            <family val="3"/>
            <charset val="128"/>
          </rPr>
          <t>※年月を記入すると、曜日は自動入力されます。</t>
        </r>
      </text>
    </comment>
    <comment ref="C6" authorId="1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※事業・プログラム及び研究題目は、契約書に記載されておりますので、そちらを参照の上記入してください。研究タイプは、「その他」とご記入ください。「契約番号」は、空欄で構いません。本事業では、契約番号を附番していません。
</t>
        </r>
      </text>
    </comment>
    <comment ref="K13" authorId="0">
      <text>
        <r>
          <rPr>
            <sz val="9"/>
            <color indexed="81"/>
            <rFont val="ＭＳ Ｐゴシック"/>
            <family val="3"/>
            <charset val="128"/>
          </rPr>
          <t>当該委託研究に専従の場合は当欄の記入不要です。</t>
        </r>
      </text>
    </comment>
  </commentList>
</comments>
</file>

<file path=xl/sharedStrings.xml><?xml version="1.0" encoding="utf-8"?>
<sst xmlns="http://schemas.openxmlformats.org/spreadsheetml/2006/main" count="31" uniqueCount="30">
  <si>
    <t>曜日</t>
  </si>
  <si>
    <t>合計</t>
    <rPh sb="0" eb="2">
      <t>ゴウケイ</t>
    </rPh>
    <phoneticPr fontId="2"/>
  </si>
  <si>
    <t>業務管理者所属部署名：</t>
    <rPh sb="0" eb="2">
      <t>ギョウム</t>
    </rPh>
    <rPh sb="2" eb="5">
      <t>カンリシャ</t>
    </rPh>
    <rPh sb="5" eb="7">
      <t>ショゾク</t>
    </rPh>
    <rPh sb="7" eb="9">
      <t>ブショ</t>
    </rPh>
    <rPh sb="9" eb="10">
      <t>メイ</t>
    </rPh>
    <phoneticPr fontId="2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</si>
  <si>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</si>
  <si>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</si>
  <si>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研究タイプ：</t>
    <rPh sb="0" eb="2">
      <t>ケンキュウ</t>
    </rPh>
    <phoneticPr fontId="2"/>
  </si>
  <si>
    <t>作　　業　　日　　誌</t>
    <phoneticPr fontId="2"/>
  </si>
  <si>
    <t>研究機関名：</t>
    <rPh sb="0" eb="2">
      <t>ケンキュウ</t>
    </rPh>
    <rPh sb="2" eb="4">
      <t>キカン</t>
    </rPh>
    <rPh sb="4" eb="5">
      <t>メイ</t>
    </rPh>
    <phoneticPr fontId="2"/>
  </si>
  <si>
    <t>作業者所属部署名：</t>
    <rPh sb="0" eb="3">
      <t>サギョウシャ</t>
    </rPh>
    <rPh sb="3" eb="4">
      <t>ショ</t>
    </rPh>
    <rPh sb="4" eb="5">
      <t>ゾク</t>
    </rPh>
    <rPh sb="5" eb="7">
      <t>ブショ</t>
    </rPh>
    <rPh sb="7" eb="8">
      <t>メイ</t>
    </rPh>
    <phoneticPr fontId="2"/>
  </si>
  <si>
    <t>業務管理者名　　　　：</t>
    <rPh sb="0" eb="2">
      <t>ギョウム</t>
    </rPh>
    <rPh sb="2" eb="5">
      <t>カンリシャ</t>
    </rPh>
    <rPh sb="5" eb="6">
      <t>メイ</t>
    </rPh>
    <phoneticPr fontId="2"/>
  </si>
  <si>
    <t>月分</t>
    <rPh sb="0" eb="1">
      <t>ゲツ</t>
    </rPh>
    <rPh sb="1" eb="2">
      <t>ブン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</si>
  <si>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</si>
  <si>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</si>
  <si>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印</t>
    <rPh sb="0" eb="1">
      <t>イン</t>
    </rPh>
    <phoneticPr fontId="2"/>
  </si>
  <si>
    <t>作業日</t>
    <phoneticPr fontId="2"/>
  </si>
  <si>
    <t>全従事時間（他業務含む）</t>
    <rPh sb="0" eb="1">
      <t>ゼン</t>
    </rPh>
    <rPh sb="1" eb="3">
      <t>ジュウジ</t>
    </rPh>
    <rPh sb="3" eb="5">
      <t>ジカン</t>
    </rPh>
    <rPh sb="6" eb="7">
      <t>タ</t>
    </rPh>
    <rPh sb="7" eb="9">
      <t>ギョウム</t>
    </rPh>
    <rPh sb="9" eb="10">
      <t>フク</t>
    </rPh>
    <phoneticPr fontId="2"/>
  </si>
  <si>
    <t>委託研究従事時間
(a)-(b)</t>
    <rPh sb="0" eb="2">
      <t>イタク</t>
    </rPh>
    <rPh sb="2" eb="4">
      <t>ケンキュウ</t>
    </rPh>
    <rPh sb="4" eb="6">
      <t>ジュウジ</t>
    </rPh>
    <rPh sb="6" eb="8">
      <t>ジカン</t>
    </rPh>
    <phoneticPr fontId="2"/>
  </si>
  <si>
    <t>委託研究従事時間帯【24時間制】(a)</t>
    <rPh sb="0" eb="2">
      <t>イタク</t>
    </rPh>
    <rPh sb="2" eb="4">
      <t>ケンキュウ</t>
    </rPh>
    <rPh sb="8" eb="9">
      <t>タイ</t>
    </rPh>
    <phoneticPr fontId="2"/>
  </si>
  <si>
    <t>左記のうち除外時間数(b)</t>
    <rPh sb="0" eb="2">
      <t>サキ</t>
    </rPh>
    <phoneticPr fontId="2"/>
  </si>
  <si>
    <t>注1）従事内容は具体的に記入してください。従事内容が未記入のものは認められません。　 　</t>
    <rPh sb="0" eb="1">
      <t>チュウ</t>
    </rPh>
    <rPh sb="33" eb="34">
      <t>ミト</t>
    </rPh>
    <phoneticPr fontId="2"/>
  </si>
  <si>
    <t>　　 また、連日同業務であっても「〃」や「同上」のような記入は認められません。</t>
  </si>
  <si>
    <t>注3）業務管理者は原則として研究担当者とし、従事内容、従事時間を把握の上、適切に管理ください。</t>
    <rPh sb="3" eb="5">
      <t>ギョウム</t>
    </rPh>
    <rPh sb="5" eb="8">
      <t>カンリシャ</t>
    </rPh>
    <rPh sb="9" eb="11">
      <t>ゲンソク</t>
    </rPh>
    <rPh sb="14" eb="16">
      <t>ケンキュウ</t>
    </rPh>
    <rPh sb="16" eb="19">
      <t>タントウシャ</t>
    </rPh>
    <rPh sb="22" eb="24">
      <t>ジュウジ</t>
    </rPh>
    <rPh sb="24" eb="26">
      <t>ナイヨウ</t>
    </rPh>
    <rPh sb="27" eb="29">
      <t>ジュウジ</t>
    </rPh>
    <rPh sb="29" eb="31">
      <t>ジカン</t>
    </rPh>
    <rPh sb="32" eb="34">
      <t>ハアク</t>
    </rPh>
    <rPh sb="35" eb="36">
      <t>ウエ</t>
    </rPh>
    <rPh sb="37" eb="39">
      <t>テキセツ</t>
    </rPh>
    <rPh sb="40" eb="42">
      <t>カンリ</t>
    </rPh>
    <phoneticPr fontId="2"/>
  </si>
  <si>
    <t>注2）「全従事時間（他業務含む）」には、所定時間外も含めた実労働時間を記入することとし、時間休暇や休憩時間は除外ください。</t>
    <rPh sb="4" eb="5">
      <t>ゼン</t>
    </rPh>
    <rPh sb="5" eb="7">
      <t>ジュウジ</t>
    </rPh>
    <rPh sb="7" eb="9">
      <t>ジカン</t>
    </rPh>
    <rPh sb="10" eb="11">
      <t>タ</t>
    </rPh>
    <rPh sb="11" eb="13">
      <t>ギョウム</t>
    </rPh>
    <rPh sb="13" eb="14">
      <t>フク</t>
    </rPh>
    <rPh sb="20" eb="22">
      <t>ショテイ</t>
    </rPh>
    <rPh sb="22" eb="25">
      <t>ジカンガイ</t>
    </rPh>
    <rPh sb="26" eb="27">
      <t>フク</t>
    </rPh>
    <rPh sb="29" eb="30">
      <t>ジツ</t>
    </rPh>
    <rPh sb="30" eb="32">
      <t>ロウドウ</t>
    </rPh>
    <rPh sb="32" eb="34">
      <t>ジカン</t>
    </rPh>
    <rPh sb="35" eb="37">
      <t>キニュウ</t>
    </rPh>
    <rPh sb="44" eb="46">
      <t>ジカン</t>
    </rPh>
    <rPh sb="46" eb="48">
      <t>キュウカ</t>
    </rPh>
    <rPh sb="49" eb="51">
      <t>キュウケイ</t>
    </rPh>
    <rPh sb="51" eb="53">
      <t>ジカン</t>
    </rPh>
    <rPh sb="54" eb="56">
      <t>ジョガイ</t>
    </rPh>
    <phoneticPr fontId="2"/>
  </si>
  <si>
    <t>作業内容</t>
    <phoneticPr fontId="2"/>
  </si>
  <si>
    <t>　　 当該委託研究に専従の場合は当欄の記入不要です。</t>
    <rPh sb="3" eb="5">
      <t>トウガイ</t>
    </rPh>
    <rPh sb="5" eb="7">
      <t>イタク</t>
    </rPh>
    <rPh sb="7" eb="9">
      <t>ケンキュウ</t>
    </rPh>
    <rPh sb="10" eb="12">
      <t>センジュウ</t>
    </rPh>
    <rPh sb="13" eb="15">
      <t>バアイ</t>
    </rPh>
    <rPh sb="16" eb="17">
      <t>トウ</t>
    </rPh>
    <rPh sb="17" eb="18">
      <t>ラン</t>
    </rPh>
    <rPh sb="19" eb="21">
      <t>キニュウ</t>
    </rPh>
    <rPh sb="21" eb="23">
      <t>フヨウ</t>
    </rPh>
    <phoneticPr fontId="2"/>
  </si>
  <si>
    <t>作業者名  　  ：</t>
    <rPh sb="0" eb="3">
      <t>サギョウシャ</t>
    </rPh>
    <rPh sb="3" eb="4">
      <t>メイ</t>
    </rPh>
    <phoneticPr fontId="2"/>
  </si>
  <si>
    <t>契約番号：</t>
    <rPh sb="0" eb="2">
      <t>ケイヤク</t>
    </rPh>
    <rPh sb="2" eb="4">
      <t>バンゴウ</t>
    </rPh>
    <phoneticPr fontId="2"/>
  </si>
  <si>
    <t>経理様式１６</t>
    <rPh sb="0" eb="2">
      <t>ケイリ</t>
    </rPh>
    <rPh sb="2" eb="4">
      <t>ヨウシキ</t>
    </rPh>
    <phoneticPr fontId="2"/>
  </si>
  <si>
    <t>その他</t>
  </si>
  <si>
    <t>ライフサイエンスデータベース統合推進事業（統合化推進プログラム）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</si>
</sst>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h]:mm"/>
    <numFmt numFmtId="177" formatCode="aaa"/>
    <numFmt numFmtId="178" formatCode="0.00_);[Red]\(0.00\)"/>
  </numFmts>
  <fonts count="14"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  <font>
      <sz val="9.5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9"/>
      <color rgb="FF0000FF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76" fontId="7" fillId="2" borderId="5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4" fillId="3" borderId="0" xfId="0" applyFont="1" applyFill="1" applyAlignment="1" applyProtection="1">
      <alignment horizontal="right" vertical="center"/>
      <protection locked="0"/>
    </xf>
    <xf numFmtId="176" fontId="6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178" fontId="8" fillId="2" borderId="15" xfId="0" applyNumberFormat="1" applyFont="1" applyFill="1" applyBorder="1" applyAlignment="1" applyProtection="1">
      <alignment horizontal="center" vertical="center" shrinkToFit="1"/>
    </xf>
    <xf numFmtId="178" fontId="12" fillId="2" borderId="15" xfId="0" applyNumberFormat="1" applyFont="1" applyFill="1" applyBorder="1" applyAlignment="1" applyProtection="1">
      <alignment horizontal="center" vertical="center" shrinkToFit="1"/>
    </xf>
    <xf numFmtId="176" fontId="13" fillId="3" borderId="16" xfId="0" applyNumberFormat="1" applyFont="1" applyFill="1" applyBorder="1" applyAlignment="1" applyProtection="1">
      <alignment horizontal="center" vertical="center" shrinkToFit="1"/>
      <protection locked="0"/>
    </xf>
    <xf numFmtId="176" fontId="13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left" vertical="center"/>
      <protection locked="0"/>
    </xf>
    <xf numFmtId="0" fontId="3" fillId="3" borderId="34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 shrinkToFit="1"/>
    </xf>
    <xf numFmtId="0" fontId="3" fillId="0" borderId="14" xfId="0" applyFont="1" applyBorder="1" applyAlignment="1" applyProtection="1">
      <alignment horizontal="left" vertical="center" shrinkToFit="1"/>
    </xf>
    <xf numFmtId="0" fontId="3" fillId="0" borderId="19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30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left" vertical="center"/>
      <protection locked="0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0" borderId="18" xfId="0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right" vertical="center"/>
    </xf>
    <xf numFmtId="0" fontId="3" fillId="0" borderId="19" xfId="0" applyFont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left" vertical="center" wrapText="1"/>
      <protection locked="0"/>
    </xf>
    <xf numFmtId="0" fontId="5" fillId="3" borderId="24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view="pageBreakPreview" zoomScaleNormal="100" zoomScaleSheetLayoutView="100" workbookViewId="0">
      <selection activeCell="A5" sqref="A5:B5"/>
    </sheetView>
  </sheetViews>
  <sheetFormatPr defaultRowHeight="13.5"/>
  <cols>
    <col min="1" max="1" width="6.125" style="2" customWidth="1"/>
    <col min="2" max="2" width="7" style="2" customWidth="1"/>
    <col min="3" max="3" width="8.375" style="2" customWidth="1"/>
    <col min="4" max="4" width="26.75" style="2" customWidth="1"/>
    <col min="5" max="5" width="5.25" style="2" customWidth="1"/>
    <col min="6" max="6" width="16.375" style="2" customWidth="1"/>
    <col min="7" max="11" width="8.125" style="2" customWidth="1"/>
    <col min="12" max="16384" width="9" style="2"/>
  </cols>
  <sheetData>
    <row r="1" spans="1:11">
      <c r="A1" s="1" t="s">
        <v>27</v>
      </c>
      <c r="B1" s="1"/>
    </row>
    <row r="2" spans="1:11" ht="18" customHeight="1">
      <c r="A2" s="49" t="s">
        <v>6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7.25" customHeight="1">
      <c r="A3" s="3"/>
      <c r="B3" s="3"/>
      <c r="C3" s="3"/>
      <c r="D3" s="3"/>
      <c r="E3" s="3"/>
      <c r="F3" s="4" t="s">
        <v>12</v>
      </c>
      <c r="G3" s="18"/>
      <c r="H3" s="4" t="s">
        <v>11</v>
      </c>
      <c r="I3" s="18"/>
      <c r="J3" s="4" t="s">
        <v>10</v>
      </c>
    </row>
    <row r="4" spans="1:11" ht="17.25" customHeight="1">
      <c r="A4" s="3"/>
      <c r="B4" s="3"/>
      <c r="C4" s="3"/>
      <c r="D4" s="3"/>
      <c r="E4" s="3"/>
      <c r="F4" s="56"/>
      <c r="G4" s="56"/>
      <c r="H4" s="56"/>
      <c r="I4" s="56"/>
      <c r="J4" s="56"/>
    </row>
    <row r="5" spans="1:11" s="8" customFormat="1" ht="21" customHeight="1">
      <c r="A5" s="42" t="s">
        <v>7</v>
      </c>
      <c r="B5" s="43"/>
      <c r="C5" s="33"/>
      <c r="D5" s="33"/>
      <c r="E5" s="35"/>
      <c r="F5" s="5"/>
      <c r="G5" s="6"/>
      <c r="H5" s="6"/>
      <c r="I5" s="6"/>
      <c r="J5" s="6"/>
    </row>
    <row r="6" spans="1:11" s="8" customFormat="1" ht="21" customHeight="1">
      <c r="A6" s="42" t="s">
        <v>26</v>
      </c>
      <c r="B6" s="43"/>
      <c r="C6" s="40"/>
      <c r="D6" s="40"/>
      <c r="E6" s="41"/>
      <c r="F6" s="5"/>
      <c r="G6" s="6"/>
      <c r="H6" s="6"/>
      <c r="I6" s="6"/>
      <c r="J6" s="6"/>
    </row>
    <row r="7" spans="1:11" s="8" customFormat="1" ht="21" customHeight="1">
      <c r="A7" s="42" t="s">
        <v>5</v>
      </c>
      <c r="B7" s="43"/>
      <c r="C7" s="52" t="s">
        <v>28</v>
      </c>
      <c r="D7" s="52"/>
      <c r="E7" s="53"/>
      <c r="F7" s="6"/>
      <c r="G7" s="6"/>
      <c r="H7" s="6"/>
      <c r="I7" s="6"/>
      <c r="J7" s="6"/>
    </row>
    <row r="8" spans="1:11" s="8" customFormat="1" ht="21" customHeight="1">
      <c r="A8" s="44" t="str">
        <f>IF(COUNTIF(C7,"*ＡＬＣＡ*"),"未記入で構いません","事業・プログラム：")</f>
        <v>事業・プログラム：</v>
      </c>
      <c r="B8" s="45"/>
      <c r="C8" s="33" t="s">
        <v>29</v>
      </c>
      <c r="D8" s="33"/>
      <c r="E8" s="33"/>
      <c r="F8" s="33"/>
      <c r="G8" s="33"/>
      <c r="H8" s="33"/>
      <c r="I8" s="33"/>
      <c r="J8" s="33"/>
      <c r="K8" s="35"/>
    </row>
    <row r="9" spans="1:11" s="8" customFormat="1" ht="21" customHeight="1">
      <c r="A9" s="44" t="str">
        <f>IF(COUNTIF(C7,"*ＡＬＣＡ*"),"研究開発題目名：","研究題目名：")</f>
        <v>研究題目名：</v>
      </c>
      <c r="B9" s="45"/>
      <c r="C9" s="33"/>
      <c r="D9" s="33"/>
      <c r="E9" s="33"/>
      <c r="F9" s="33"/>
      <c r="G9" s="33"/>
      <c r="H9" s="33"/>
      <c r="I9" s="33"/>
      <c r="J9" s="33"/>
      <c r="K9" s="35"/>
    </row>
    <row r="10" spans="1:11" s="8" customFormat="1" ht="21" customHeight="1">
      <c r="A10" s="42" t="s">
        <v>2</v>
      </c>
      <c r="B10" s="43"/>
      <c r="C10" s="46"/>
      <c r="D10" s="50"/>
      <c r="E10" s="51"/>
      <c r="F10" s="16" t="s">
        <v>8</v>
      </c>
      <c r="G10" s="33"/>
      <c r="H10" s="33"/>
      <c r="I10" s="33"/>
      <c r="J10" s="33"/>
      <c r="K10" s="34"/>
    </row>
    <row r="11" spans="1:11" s="8" customFormat="1" ht="21" customHeight="1">
      <c r="A11" s="42" t="s">
        <v>9</v>
      </c>
      <c r="B11" s="43"/>
      <c r="C11" s="43"/>
      <c r="D11" s="26"/>
      <c r="E11" s="25" t="s">
        <v>13</v>
      </c>
      <c r="F11" s="7" t="s">
        <v>25</v>
      </c>
      <c r="G11" s="33"/>
      <c r="H11" s="33"/>
      <c r="I11" s="33"/>
      <c r="J11" s="33"/>
      <c r="K11" s="25" t="s">
        <v>13</v>
      </c>
    </row>
    <row r="12" spans="1:11" s="8" customFormat="1" ht="12.75" thickBot="1">
      <c r="H12" s="9"/>
    </row>
    <row r="13" spans="1:11" s="8" customFormat="1" ht="27" customHeight="1" thickTop="1">
      <c r="A13" s="38" t="s">
        <v>14</v>
      </c>
      <c r="B13" s="38" t="s">
        <v>0</v>
      </c>
      <c r="C13" s="64" t="s">
        <v>23</v>
      </c>
      <c r="D13" s="65"/>
      <c r="E13" s="65"/>
      <c r="F13" s="65"/>
      <c r="G13" s="62" t="s">
        <v>17</v>
      </c>
      <c r="H13" s="63"/>
      <c r="I13" s="54" t="s">
        <v>18</v>
      </c>
      <c r="J13" s="47" t="s">
        <v>16</v>
      </c>
      <c r="K13" s="31" t="s">
        <v>15</v>
      </c>
    </row>
    <row r="14" spans="1:11" s="8" customFormat="1" ht="22.5" customHeight="1">
      <c r="A14" s="39"/>
      <c r="B14" s="39"/>
      <c r="C14" s="66"/>
      <c r="D14" s="67"/>
      <c r="E14" s="67"/>
      <c r="F14" s="67"/>
      <c r="G14" s="13" t="s">
        <v>3</v>
      </c>
      <c r="H14" s="10" t="s">
        <v>4</v>
      </c>
      <c r="I14" s="55"/>
      <c r="J14" s="48"/>
      <c r="K14" s="32"/>
    </row>
    <row r="15" spans="1:11" ht="17.100000000000001" customHeight="1">
      <c r="A15" s="12">
        <v>1</v>
      </c>
      <c r="B15" s="11">
        <f>IF(A15="","",WEEKDAY(DATE($G$3+1988,$I$3,A15),1))</f>
        <v>3</v>
      </c>
      <c r="C15" s="68"/>
      <c r="D15" s="69"/>
      <c r="E15" s="69"/>
      <c r="F15" s="69"/>
      <c r="G15" s="19"/>
      <c r="H15" s="20"/>
      <c r="I15" s="21"/>
      <c r="J15" s="14" t="str">
        <f>IF((H15-G15)-I15=0,"",(H15-G15)-I15)</f>
        <v/>
      </c>
      <c r="K15" s="29"/>
    </row>
    <row r="16" spans="1:11" ht="17.100000000000001" customHeight="1">
      <c r="A16" s="12">
        <v>2</v>
      </c>
      <c r="B16" s="11">
        <f>IF(A16="","",WEEKDAY(DATE($G$3+1988,$I$3,A16),1))</f>
        <v>4</v>
      </c>
      <c r="C16" s="36"/>
      <c r="D16" s="37"/>
      <c r="E16" s="37"/>
      <c r="F16" s="37"/>
      <c r="G16" s="19"/>
      <c r="H16" s="20"/>
      <c r="I16" s="21"/>
      <c r="J16" s="14" t="str">
        <f>IF((H16-G16)-I16=0,"",(H16-G16)-I16)</f>
        <v/>
      </c>
      <c r="K16" s="29"/>
    </row>
    <row r="17" spans="1:11" ht="17.100000000000001" customHeight="1">
      <c r="A17" s="12">
        <v>3</v>
      </c>
      <c r="B17" s="11">
        <f t="shared" ref="B17:B45" si="0">IF(A17="","",WEEKDAY(DATE($G$3+1988,$I$3,A17),1))</f>
        <v>5</v>
      </c>
      <c r="C17" s="36"/>
      <c r="D17" s="37"/>
      <c r="E17" s="37"/>
      <c r="F17" s="37"/>
      <c r="G17" s="19"/>
      <c r="H17" s="20"/>
      <c r="I17" s="21"/>
      <c r="J17" s="14" t="str">
        <f t="shared" ref="J17:J45" si="1">IF((H17-G17)-I17=0,"",(H17-G17)-I17)</f>
        <v/>
      </c>
      <c r="K17" s="29"/>
    </row>
    <row r="18" spans="1:11" ht="17.100000000000001" customHeight="1">
      <c r="A18" s="12">
        <v>4</v>
      </c>
      <c r="B18" s="11">
        <f t="shared" si="0"/>
        <v>6</v>
      </c>
      <c r="C18" s="36"/>
      <c r="D18" s="37"/>
      <c r="E18" s="37"/>
      <c r="F18" s="37"/>
      <c r="G18" s="19"/>
      <c r="H18" s="20"/>
      <c r="I18" s="21"/>
      <c r="J18" s="14" t="str">
        <f t="shared" si="1"/>
        <v/>
      </c>
      <c r="K18" s="29"/>
    </row>
    <row r="19" spans="1:11" ht="17.100000000000001" customHeight="1">
      <c r="A19" s="12">
        <v>5</v>
      </c>
      <c r="B19" s="11">
        <f t="shared" si="0"/>
        <v>7</v>
      </c>
      <c r="C19" s="36"/>
      <c r="D19" s="37"/>
      <c r="E19" s="37"/>
      <c r="F19" s="37"/>
      <c r="G19" s="19"/>
      <c r="H19" s="20"/>
      <c r="I19" s="21"/>
      <c r="J19" s="14" t="str">
        <f t="shared" si="1"/>
        <v/>
      </c>
      <c r="K19" s="29"/>
    </row>
    <row r="20" spans="1:11" ht="17.100000000000001" customHeight="1">
      <c r="A20" s="12">
        <v>6</v>
      </c>
      <c r="B20" s="11">
        <f t="shared" si="0"/>
        <v>1</v>
      </c>
      <c r="C20" s="36"/>
      <c r="D20" s="37"/>
      <c r="E20" s="37"/>
      <c r="F20" s="37"/>
      <c r="G20" s="19"/>
      <c r="H20" s="20"/>
      <c r="I20" s="21"/>
      <c r="J20" s="14" t="str">
        <f t="shared" si="1"/>
        <v/>
      </c>
      <c r="K20" s="29"/>
    </row>
    <row r="21" spans="1:11" ht="17.100000000000001" customHeight="1">
      <c r="A21" s="12">
        <v>7</v>
      </c>
      <c r="B21" s="11">
        <f t="shared" si="0"/>
        <v>2</v>
      </c>
      <c r="C21" s="36"/>
      <c r="D21" s="37"/>
      <c r="E21" s="37"/>
      <c r="F21" s="37"/>
      <c r="G21" s="19"/>
      <c r="H21" s="20"/>
      <c r="I21" s="21"/>
      <c r="J21" s="14" t="str">
        <f t="shared" si="1"/>
        <v/>
      </c>
      <c r="K21" s="29"/>
    </row>
    <row r="22" spans="1:11" ht="17.100000000000001" customHeight="1">
      <c r="A22" s="12">
        <v>8</v>
      </c>
      <c r="B22" s="11">
        <f t="shared" si="0"/>
        <v>3</v>
      </c>
      <c r="C22" s="36"/>
      <c r="D22" s="37"/>
      <c r="E22" s="37"/>
      <c r="F22" s="37"/>
      <c r="G22" s="19"/>
      <c r="H22" s="20"/>
      <c r="I22" s="21"/>
      <c r="J22" s="14" t="str">
        <f t="shared" si="1"/>
        <v/>
      </c>
      <c r="K22" s="29"/>
    </row>
    <row r="23" spans="1:11" ht="17.100000000000001" customHeight="1">
      <c r="A23" s="12">
        <v>9</v>
      </c>
      <c r="B23" s="11">
        <f t="shared" si="0"/>
        <v>4</v>
      </c>
      <c r="C23" s="36"/>
      <c r="D23" s="37"/>
      <c r="E23" s="37"/>
      <c r="F23" s="37"/>
      <c r="G23" s="19"/>
      <c r="H23" s="20"/>
      <c r="I23" s="21"/>
      <c r="J23" s="14" t="str">
        <f t="shared" si="1"/>
        <v/>
      </c>
      <c r="K23" s="29"/>
    </row>
    <row r="24" spans="1:11" ht="17.100000000000001" customHeight="1">
      <c r="A24" s="12">
        <v>10</v>
      </c>
      <c r="B24" s="11">
        <f t="shared" si="0"/>
        <v>5</v>
      </c>
      <c r="C24" s="36"/>
      <c r="D24" s="37"/>
      <c r="E24" s="37"/>
      <c r="F24" s="37"/>
      <c r="G24" s="19"/>
      <c r="H24" s="20"/>
      <c r="I24" s="21"/>
      <c r="J24" s="14" t="str">
        <f t="shared" si="1"/>
        <v/>
      </c>
      <c r="K24" s="29"/>
    </row>
    <row r="25" spans="1:11" ht="17.100000000000001" customHeight="1">
      <c r="A25" s="12">
        <v>11</v>
      </c>
      <c r="B25" s="11">
        <f t="shared" si="0"/>
        <v>6</v>
      </c>
      <c r="C25" s="36"/>
      <c r="D25" s="37"/>
      <c r="E25" s="37"/>
      <c r="F25" s="37"/>
      <c r="G25" s="19"/>
      <c r="H25" s="20"/>
      <c r="I25" s="21"/>
      <c r="J25" s="14" t="str">
        <f t="shared" si="1"/>
        <v/>
      </c>
      <c r="K25" s="29"/>
    </row>
    <row r="26" spans="1:11" ht="17.100000000000001" customHeight="1">
      <c r="A26" s="12">
        <v>12</v>
      </c>
      <c r="B26" s="11">
        <f t="shared" si="0"/>
        <v>7</v>
      </c>
      <c r="C26" s="36"/>
      <c r="D26" s="37"/>
      <c r="E26" s="37"/>
      <c r="F26" s="37"/>
      <c r="G26" s="19"/>
      <c r="H26" s="20"/>
      <c r="I26" s="21"/>
      <c r="J26" s="14" t="str">
        <f t="shared" si="1"/>
        <v/>
      </c>
      <c r="K26" s="29"/>
    </row>
    <row r="27" spans="1:11" ht="17.100000000000001" customHeight="1">
      <c r="A27" s="12">
        <v>13</v>
      </c>
      <c r="B27" s="11">
        <f t="shared" si="0"/>
        <v>1</v>
      </c>
      <c r="C27" s="36"/>
      <c r="D27" s="37"/>
      <c r="E27" s="37"/>
      <c r="F27" s="37"/>
      <c r="G27" s="19"/>
      <c r="H27" s="20"/>
      <c r="I27" s="21"/>
      <c r="J27" s="14" t="str">
        <f t="shared" si="1"/>
        <v/>
      </c>
      <c r="K27" s="29"/>
    </row>
    <row r="28" spans="1:11" ht="17.100000000000001" customHeight="1">
      <c r="A28" s="12">
        <v>14</v>
      </c>
      <c r="B28" s="11">
        <f t="shared" si="0"/>
        <v>2</v>
      </c>
      <c r="C28" s="36"/>
      <c r="D28" s="37"/>
      <c r="E28" s="37"/>
      <c r="F28" s="37"/>
      <c r="G28" s="19"/>
      <c r="H28" s="20"/>
      <c r="I28" s="21"/>
      <c r="J28" s="14" t="str">
        <f t="shared" si="1"/>
        <v/>
      </c>
      <c r="K28" s="29"/>
    </row>
    <row r="29" spans="1:11" ht="17.100000000000001" customHeight="1">
      <c r="A29" s="12">
        <v>15</v>
      </c>
      <c r="B29" s="11">
        <f t="shared" si="0"/>
        <v>3</v>
      </c>
      <c r="C29" s="36"/>
      <c r="D29" s="37"/>
      <c r="E29" s="37"/>
      <c r="F29" s="37"/>
      <c r="G29" s="19"/>
      <c r="H29" s="20"/>
      <c r="I29" s="21"/>
      <c r="J29" s="14" t="str">
        <f t="shared" si="1"/>
        <v/>
      </c>
      <c r="K29" s="29"/>
    </row>
    <row r="30" spans="1:11" ht="17.100000000000001" customHeight="1">
      <c r="A30" s="12">
        <v>16</v>
      </c>
      <c r="B30" s="11">
        <f t="shared" si="0"/>
        <v>4</v>
      </c>
      <c r="C30" s="36"/>
      <c r="D30" s="37"/>
      <c r="E30" s="37"/>
      <c r="F30" s="37"/>
      <c r="G30" s="19"/>
      <c r="H30" s="20"/>
      <c r="I30" s="21"/>
      <c r="J30" s="14" t="str">
        <f t="shared" si="1"/>
        <v/>
      </c>
      <c r="K30" s="29"/>
    </row>
    <row r="31" spans="1:11" ht="17.100000000000001" customHeight="1">
      <c r="A31" s="12">
        <v>17</v>
      </c>
      <c r="B31" s="11">
        <f t="shared" si="0"/>
        <v>5</v>
      </c>
      <c r="C31" s="36"/>
      <c r="D31" s="37"/>
      <c r="E31" s="37"/>
      <c r="F31" s="37"/>
      <c r="G31" s="19"/>
      <c r="H31" s="20"/>
      <c r="I31" s="21"/>
      <c r="J31" s="14" t="str">
        <f t="shared" si="1"/>
        <v/>
      </c>
      <c r="K31" s="29"/>
    </row>
    <row r="32" spans="1:11" ht="17.100000000000001" customHeight="1">
      <c r="A32" s="12">
        <v>18</v>
      </c>
      <c r="B32" s="11">
        <f t="shared" si="0"/>
        <v>6</v>
      </c>
      <c r="C32" s="36"/>
      <c r="D32" s="37"/>
      <c r="E32" s="37"/>
      <c r="F32" s="37"/>
      <c r="G32" s="19"/>
      <c r="H32" s="20"/>
      <c r="I32" s="21"/>
      <c r="J32" s="14" t="str">
        <f t="shared" si="1"/>
        <v/>
      </c>
      <c r="K32" s="29"/>
    </row>
    <row r="33" spans="1:11" ht="17.100000000000001" customHeight="1">
      <c r="A33" s="12">
        <v>19</v>
      </c>
      <c r="B33" s="11">
        <f t="shared" si="0"/>
        <v>7</v>
      </c>
      <c r="C33" s="36"/>
      <c r="D33" s="37"/>
      <c r="E33" s="37"/>
      <c r="F33" s="37"/>
      <c r="G33" s="19"/>
      <c r="H33" s="20"/>
      <c r="I33" s="21"/>
      <c r="J33" s="14" t="str">
        <f t="shared" si="1"/>
        <v/>
      </c>
      <c r="K33" s="29"/>
    </row>
    <row r="34" spans="1:11" ht="17.100000000000001" customHeight="1">
      <c r="A34" s="12">
        <v>20</v>
      </c>
      <c r="B34" s="11">
        <f t="shared" si="0"/>
        <v>1</v>
      </c>
      <c r="C34" s="36"/>
      <c r="D34" s="37"/>
      <c r="E34" s="37"/>
      <c r="F34" s="37"/>
      <c r="G34" s="19"/>
      <c r="H34" s="20"/>
      <c r="I34" s="21"/>
      <c r="J34" s="14" t="str">
        <f t="shared" si="1"/>
        <v/>
      </c>
      <c r="K34" s="29"/>
    </row>
    <row r="35" spans="1:11" ht="17.100000000000001" customHeight="1">
      <c r="A35" s="12">
        <v>21</v>
      </c>
      <c r="B35" s="11">
        <f t="shared" si="0"/>
        <v>2</v>
      </c>
      <c r="C35" s="36"/>
      <c r="D35" s="37"/>
      <c r="E35" s="37"/>
      <c r="F35" s="37"/>
      <c r="G35" s="19"/>
      <c r="H35" s="20"/>
      <c r="I35" s="21"/>
      <c r="J35" s="14" t="str">
        <f t="shared" si="1"/>
        <v/>
      </c>
      <c r="K35" s="29"/>
    </row>
    <row r="36" spans="1:11" ht="17.100000000000001" customHeight="1">
      <c r="A36" s="12">
        <v>22</v>
      </c>
      <c r="B36" s="11">
        <f t="shared" si="0"/>
        <v>3</v>
      </c>
      <c r="C36" s="36"/>
      <c r="D36" s="37"/>
      <c r="E36" s="37"/>
      <c r="F36" s="37"/>
      <c r="G36" s="19"/>
      <c r="H36" s="20"/>
      <c r="I36" s="21"/>
      <c r="J36" s="14" t="str">
        <f t="shared" si="1"/>
        <v/>
      </c>
      <c r="K36" s="29"/>
    </row>
    <row r="37" spans="1:11" ht="17.100000000000001" customHeight="1">
      <c r="A37" s="12">
        <v>23</v>
      </c>
      <c r="B37" s="11">
        <f t="shared" si="0"/>
        <v>4</v>
      </c>
      <c r="C37" s="36"/>
      <c r="D37" s="37"/>
      <c r="E37" s="37"/>
      <c r="F37" s="37"/>
      <c r="G37" s="19"/>
      <c r="H37" s="20"/>
      <c r="I37" s="21"/>
      <c r="J37" s="14" t="str">
        <f t="shared" si="1"/>
        <v/>
      </c>
      <c r="K37" s="29"/>
    </row>
    <row r="38" spans="1:11" ht="17.100000000000001" customHeight="1">
      <c r="A38" s="12">
        <v>24</v>
      </c>
      <c r="B38" s="11">
        <f t="shared" si="0"/>
        <v>5</v>
      </c>
      <c r="C38" s="36"/>
      <c r="D38" s="37"/>
      <c r="E38" s="37"/>
      <c r="F38" s="37"/>
      <c r="G38" s="19"/>
      <c r="H38" s="20"/>
      <c r="I38" s="21"/>
      <c r="J38" s="14" t="str">
        <f t="shared" si="1"/>
        <v/>
      </c>
      <c r="K38" s="29"/>
    </row>
    <row r="39" spans="1:11" ht="17.100000000000001" customHeight="1">
      <c r="A39" s="12">
        <v>25</v>
      </c>
      <c r="B39" s="11">
        <f t="shared" si="0"/>
        <v>6</v>
      </c>
      <c r="C39" s="36"/>
      <c r="D39" s="37"/>
      <c r="E39" s="37"/>
      <c r="F39" s="37"/>
      <c r="G39" s="19"/>
      <c r="H39" s="20"/>
      <c r="I39" s="21"/>
      <c r="J39" s="14" t="str">
        <f t="shared" si="1"/>
        <v/>
      </c>
      <c r="K39" s="29"/>
    </row>
    <row r="40" spans="1:11" ht="17.100000000000001" customHeight="1">
      <c r="A40" s="12">
        <v>26</v>
      </c>
      <c r="B40" s="11">
        <f t="shared" si="0"/>
        <v>7</v>
      </c>
      <c r="C40" s="36"/>
      <c r="D40" s="37"/>
      <c r="E40" s="37"/>
      <c r="F40" s="37"/>
      <c r="G40" s="19"/>
      <c r="H40" s="20"/>
      <c r="I40" s="21"/>
      <c r="J40" s="14" t="str">
        <f t="shared" si="1"/>
        <v/>
      </c>
      <c r="K40" s="29"/>
    </row>
    <row r="41" spans="1:11" ht="17.100000000000001" customHeight="1">
      <c r="A41" s="12">
        <v>27</v>
      </c>
      <c r="B41" s="11">
        <f t="shared" si="0"/>
        <v>1</v>
      </c>
      <c r="C41" s="36"/>
      <c r="D41" s="37"/>
      <c r="E41" s="37"/>
      <c r="F41" s="37"/>
      <c r="G41" s="19"/>
      <c r="H41" s="20"/>
      <c r="I41" s="21"/>
      <c r="J41" s="14" t="str">
        <f t="shared" si="1"/>
        <v/>
      </c>
      <c r="K41" s="29"/>
    </row>
    <row r="42" spans="1:11" ht="17.100000000000001" customHeight="1">
      <c r="A42" s="12">
        <v>28</v>
      </c>
      <c r="B42" s="11">
        <f t="shared" si="0"/>
        <v>2</v>
      </c>
      <c r="C42" s="36"/>
      <c r="D42" s="37"/>
      <c r="E42" s="37"/>
      <c r="F42" s="37"/>
      <c r="G42" s="19"/>
      <c r="H42" s="20"/>
      <c r="I42" s="21"/>
      <c r="J42" s="14" t="str">
        <f t="shared" si="1"/>
        <v/>
      </c>
      <c r="K42" s="29"/>
    </row>
    <row r="43" spans="1:11" ht="17.100000000000001" customHeight="1">
      <c r="A43" s="12">
        <f>IF(AND(I$3=2,MOD(G$3,4)&lt;&gt;0),"",A42+1)</f>
        <v>29</v>
      </c>
      <c r="B43" s="11">
        <f t="shared" si="0"/>
        <v>3</v>
      </c>
      <c r="C43" s="36"/>
      <c r="D43" s="37"/>
      <c r="E43" s="37"/>
      <c r="F43" s="37"/>
      <c r="G43" s="19"/>
      <c r="H43" s="20"/>
      <c r="I43" s="21"/>
      <c r="J43" s="14" t="str">
        <f t="shared" si="1"/>
        <v/>
      </c>
      <c r="K43" s="29"/>
    </row>
    <row r="44" spans="1:11" ht="17.100000000000001" customHeight="1">
      <c r="A44" s="12">
        <f>IF(I$3=2,"",A43+1)</f>
        <v>30</v>
      </c>
      <c r="B44" s="11">
        <f t="shared" si="0"/>
        <v>4</v>
      </c>
      <c r="C44" s="36"/>
      <c r="D44" s="37"/>
      <c r="E44" s="37"/>
      <c r="F44" s="37"/>
      <c r="G44" s="19"/>
      <c r="H44" s="20"/>
      <c r="I44" s="21"/>
      <c r="J44" s="14" t="str">
        <f>IF((H44-G44)-I44=0,"",(H44-G44)-I44)</f>
        <v/>
      </c>
      <c r="K44" s="29"/>
    </row>
    <row r="45" spans="1:11" ht="17.100000000000001" customHeight="1" thickBot="1">
      <c r="A45" s="12">
        <f>IF(OR(I3=2,I3=4,I3=6,I3=9,I3=11),"",A44+1)</f>
        <v>31</v>
      </c>
      <c r="B45" s="11">
        <f t="shared" si="0"/>
        <v>5</v>
      </c>
      <c r="C45" s="36"/>
      <c r="D45" s="37"/>
      <c r="E45" s="37"/>
      <c r="F45" s="37"/>
      <c r="G45" s="22"/>
      <c r="H45" s="23"/>
      <c r="I45" s="24"/>
      <c r="J45" s="15" t="str">
        <f t="shared" si="1"/>
        <v/>
      </c>
      <c r="K45" s="30"/>
    </row>
    <row r="46" spans="1:11" ht="24.75" customHeight="1" thickTop="1">
      <c r="A46" s="59" t="s">
        <v>1</v>
      </c>
      <c r="B46" s="60"/>
      <c r="C46" s="60"/>
      <c r="D46" s="60"/>
      <c r="E46" s="60"/>
      <c r="F46" s="60"/>
      <c r="G46" s="61"/>
      <c r="H46" s="61"/>
      <c r="I46" s="61"/>
      <c r="J46" s="27">
        <f>SUM(J15:J45)/"01:00:00"</f>
        <v>0</v>
      </c>
      <c r="K46" s="28">
        <f>SUM(K15:K45)/"01:00:00"</f>
        <v>0</v>
      </c>
    </row>
    <row r="47" spans="1:11" ht="20.100000000000001" customHeight="1">
      <c r="A47" s="17" t="s">
        <v>19</v>
      </c>
      <c r="B47" s="5"/>
      <c r="C47" s="5"/>
      <c r="D47" s="5"/>
      <c r="E47" s="5"/>
      <c r="F47" s="5"/>
      <c r="G47" s="5"/>
      <c r="H47" s="5"/>
      <c r="I47" s="5"/>
      <c r="J47" s="5"/>
      <c r="K47" s="1"/>
    </row>
    <row r="48" spans="1:11" ht="20.100000000000001" customHeight="1">
      <c r="A48" s="5" t="s">
        <v>20</v>
      </c>
      <c r="B48" s="6"/>
      <c r="C48" s="6"/>
      <c r="D48" s="6"/>
      <c r="E48" s="6"/>
      <c r="F48" s="6"/>
      <c r="G48" s="6"/>
      <c r="H48" s="6"/>
      <c r="I48" s="6"/>
      <c r="J48" s="6"/>
      <c r="K48" s="1"/>
    </row>
    <row r="49" spans="1:11" ht="20.100000000000001" customHeight="1">
      <c r="A49" s="5" t="s">
        <v>22</v>
      </c>
      <c r="B49" s="6"/>
      <c r="C49" s="6"/>
      <c r="D49" s="6"/>
      <c r="E49" s="6"/>
      <c r="F49" s="6"/>
      <c r="G49" s="6"/>
      <c r="H49" s="6"/>
      <c r="I49" s="6"/>
      <c r="J49" s="6"/>
      <c r="K49" s="1"/>
    </row>
    <row r="50" spans="1:11" ht="20.100000000000001" customHeight="1">
      <c r="A50" s="5" t="s">
        <v>24</v>
      </c>
      <c r="B50" s="6"/>
      <c r="C50" s="6"/>
      <c r="D50" s="6"/>
      <c r="E50" s="6"/>
      <c r="F50" s="6"/>
      <c r="G50" s="6"/>
      <c r="H50" s="6"/>
      <c r="I50" s="6"/>
      <c r="J50" s="6"/>
      <c r="K50" s="1"/>
    </row>
    <row r="51" spans="1:11" ht="20.100000000000001" customHeight="1">
      <c r="A51" s="6" t="s">
        <v>21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8" customHeight="1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</row>
  </sheetData>
  <sheetProtection sheet="1" formatCells="0" autoFilter="0"/>
  <customSheetViews>
    <customSheetView guid="{6B9CD6F0-F6EF-499C-87BD-1C4F0583CB50}" showPageBreaks="1" fitToPage="1" printArea="1" view="pageBreakPreview">
      <selection activeCell="G3" sqref="G3"/>
      <pageMargins left="0.31496062992125984" right="0.19685039370078741" top="0.43307086614173229" bottom="0.39370078740157483" header="0.35433070866141736" footer="0.35433070866141736"/>
      <printOptions horizontalCentered="1"/>
      <pageSetup paperSize="9" scale="91" orientation="portrait" cellComments="asDisplayed" r:id="rId1"/>
      <headerFooter alignWithMargins="0">
        <oddFooter>&amp;R【160401 NBDC】</oddFooter>
      </headerFooter>
    </customSheetView>
    <customSheetView guid="{1AA22D52-9CD4-4110-B6C6-0BD283DF71AB}" showPageBreaks="1" fitToPage="1" printArea="1" view="pageBreakPreview">
      <selection activeCell="F4" sqref="F4:J4"/>
      <pageMargins left="0.31496062992125984" right="0.19685039370078741" top="0.43307086614173229" bottom="0.39370078740157483" header="0.35433070866141736" footer="0.35433070866141736"/>
      <printOptions horizontalCentered="1"/>
      <pageSetup paperSize="9" scale="91" orientation="portrait" cellComments="asDisplayed" r:id="rId2"/>
      <headerFooter alignWithMargins="0">
        <oddFooter>&amp;R【160401 NBDC】</oddFooter>
      </headerFooter>
    </customSheetView>
  </customSheetViews>
  <mergeCells count="57">
    <mergeCell ref="A52:K52"/>
    <mergeCell ref="A46:I46"/>
    <mergeCell ref="G13:H13"/>
    <mergeCell ref="C13:F14"/>
    <mergeCell ref="C15:F15"/>
    <mergeCell ref="C16:F16"/>
    <mergeCell ref="C29:F29"/>
    <mergeCell ref="C22:F22"/>
    <mergeCell ref="C17:F17"/>
    <mergeCell ref="C44:F44"/>
    <mergeCell ref="F4:J4"/>
    <mergeCell ref="A6:B6"/>
    <mergeCell ref="C45:F45"/>
    <mergeCell ref="C39:F39"/>
    <mergeCell ref="C40:F40"/>
    <mergeCell ref="C41:F41"/>
    <mergeCell ref="C42:F42"/>
    <mergeCell ref="C43:F43"/>
    <mergeCell ref="C35:F35"/>
    <mergeCell ref="C19:F19"/>
    <mergeCell ref="J13:J14"/>
    <mergeCell ref="B13:B14"/>
    <mergeCell ref="C20:F20"/>
    <mergeCell ref="C18:F18"/>
    <mergeCell ref="A2:J2"/>
    <mergeCell ref="D10:E10"/>
    <mergeCell ref="A8:B8"/>
    <mergeCell ref="A11:C11"/>
    <mergeCell ref="C7:E7"/>
    <mergeCell ref="I13:I14"/>
    <mergeCell ref="C6:E6"/>
    <mergeCell ref="A5:B5"/>
    <mergeCell ref="A7:B7"/>
    <mergeCell ref="A9:B9"/>
    <mergeCell ref="A10:C10"/>
    <mergeCell ref="C5:E5"/>
    <mergeCell ref="C8:K8"/>
    <mergeCell ref="C36:F36"/>
    <mergeCell ref="C37:F37"/>
    <mergeCell ref="C38:F38"/>
    <mergeCell ref="C34:F34"/>
    <mergeCell ref="A13:A14"/>
    <mergeCell ref="C32:F32"/>
    <mergeCell ref="C28:F28"/>
    <mergeCell ref="C25:F25"/>
    <mergeCell ref="C33:F33"/>
    <mergeCell ref="C27:F27"/>
    <mergeCell ref="K13:K14"/>
    <mergeCell ref="G10:K10"/>
    <mergeCell ref="C9:K9"/>
    <mergeCell ref="C26:F26"/>
    <mergeCell ref="C31:F31"/>
    <mergeCell ref="C30:F30"/>
    <mergeCell ref="C21:F21"/>
    <mergeCell ref="C23:F23"/>
    <mergeCell ref="C24:F24"/>
    <mergeCell ref="G11:J11"/>
  </mergeCells>
  <phoneticPr fontId="2"/>
  <conditionalFormatting sqref="G15:K45">
    <cfRule type="expression" dxfId="4" priority="1" stopIfTrue="1">
      <formula>$B15="土"</formula>
    </cfRule>
    <cfRule type="expression" dxfId="3" priority="2" stopIfTrue="1">
      <formula>$B15="日"</formula>
    </cfRule>
    <cfRule type="expression" dxfId="2" priority="3" stopIfTrue="1">
      <formula>OR($B15="祝",$B15="振",$L15="休日")</formula>
    </cfRule>
  </conditionalFormatting>
  <conditionalFormatting sqref="B15:B45">
    <cfRule type="cellIs" dxfId="1" priority="4" stopIfTrue="1" operator="equal">
      <formula>1</formula>
    </cfRule>
    <cfRule type="cellIs" dxfId="0" priority="5" stopIfTrue="1" operator="equal">
      <formula>7</formula>
    </cfRule>
  </conditionalFormatting>
  <dataValidations count="4">
    <dataValidation type="time" operator="greaterThan" allowBlank="1" showInputMessage="1" showErrorMessage="1" errorTitle="時刻を入力して下さい。" error="0:01以上の時刻を入力して下さい。" sqref="H15:H45">
      <formula1>0</formula1>
    </dataValidation>
    <dataValidation type="time" allowBlank="1" showInputMessage="1" showErrorMessage="1" errorTitle="時刻を入力してください。" error="0:00から23:59までの時刻が入力できます。" sqref="I15:I45 G15:G45">
      <formula1>0</formula1>
      <formula2>0.999988425925926</formula2>
    </dataValidation>
    <dataValidation type="list" allowBlank="1" showInputMessage="1" showErrorMessage="1" sqref="C7:E7">
      <formula1>"CREST,さきがけ,ERATO,ACCEL,ACT-C,ALCA,SIP(革新的燃焼技術),SIP(革新的構造材料),SIP(エネルギーキャリア),SIP(インフラ維持管理・更新・マネジメント技術),SIP(レジリエントな防災・減災機能の強化),RISTEX,その他"</formula1>
    </dataValidation>
    <dataValidation allowBlank="1" showInputMessage="1" showErrorMessage="1" prompt="例えば30分の端数は0.50時間として表示されます。" sqref="J46"/>
  </dataValidations>
  <printOptions horizontalCentered="1"/>
  <pageMargins left="0.31496062992125984" right="0.19685039370078741" top="0.43307086614173229" bottom="0.39370078740157483" header="0.35433070866141736" footer="0.35433070866141736"/>
  <pageSetup paperSize="9" scale="91" orientation="portrait" cellComments="asDisplayed" r:id="rId3"/>
  <headerFooter alignWithMargins="0">
    <oddFooter>&amp;R【160401 NBDC】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作業日報</vt:lpstr>
      <vt:lpstr>作業日報!Print_Area</vt:lpstr>
    </vt:vector>
  </TitlesOfParts>
  <Company>JST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</dc:creator>
  <cp:lastPrinted>2016-08-15T05:43:26Z</cp:lastPrinted>
  <dcterms:created xsi:type="dcterms:W3CDTF">2006-12-05T14:06:23Z</dcterms:created>
  <dcterms:modified xsi:type="dcterms:W3CDTF">2016-08-30T07:31:44Z</dcterms:modified>
</cp:coreProperties>
</file>